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Sheet1!$A$3:$K$34</definedName>
    <definedName name="_xlnm.Print_Titles" localSheetId="1">Sheet2!$1:$4</definedName>
  </definedNames>
  <calcPr calcId="144525" concurrentCalc="0"/>
</workbook>
</file>

<file path=xl/sharedStrings.xml><?xml version="1.0" encoding="utf-8"?>
<sst xmlns="http://schemas.openxmlformats.org/spreadsheetml/2006/main" count="53">
  <si>
    <t>公司</t>
  </si>
  <si>
    <t>申报数</t>
  </si>
  <si>
    <t>核减数</t>
  </si>
  <si>
    <t>审核数</t>
  </si>
  <si>
    <t>加工生产线技术改造</t>
  </si>
  <si>
    <t>粮食质量检测能力建设</t>
  </si>
  <si>
    <t>自动送料仓建设</t>
  </si>
  <si>
    <t>节能减排配套设施建设</t>
  </si>
  <si>
    <t>机器换工</t>
  </si>
  <si>
    <t>合计</t>
  </si>
  <si>
    <t>福州市面粉公司</t>
  </si>
  <si>
    <t>福州恒丰米业有限公司</t>
  </si>
  <si>
    <t>福建省都利米业股份有限公司</t>
  </si>
  <si>
    <t>福州榕新香米业有限公司</t>
  </si>
  <si>
    <t>福州米厂</t>
  </si>
  <si>
    <t>福建顺成面业发展股份有限公司</t>
  </si>
  <si>
    <t>福建省晋江市双桥面粉有限公司</t>
  </si>
  <si>
    <t>福建泉州市金穗米业有限公司</t>
  </si>
  <si>
    <t>福建省南安市华兴面粉有限公司</t>
  </si>
  <si>
    <t>福建省晋江市振盛米业实业有限公司</t>
  </si>
  <si>
    <t>福建嘉穗米业有限公司</t>
  </si>
  <si>
    <t>漳州市品冠贸易有限公司</t>
  </si>
  <si>
    <t>漳州市绿色农庄粮油有限公司</t>
  </si>
  <si>
    <t>福建兴浦米业有限公司</t>
  </si>
  <si>
    <t>福建胜兴米业有限责任公司</t>
  </si>
  <si>
    <t>漳州永利盛面粉有限公司</t>
  </si>
  <si>
    <t>莆田市长丰米业有限公司</t>
  </si>
  <si>
    <t>莆田市利源米业有限公司</t>
  </si>
  <si>
    <t>福建省建宁县裕芳粮食加工有限公司</t>
  </si>
  <si>
    <t>宁化县米光米业有限公司</t>
  </si>
  <si>
    <t>沙县五谷香米业有限公司</t>
  </si>
  <si>
    <t>南粮米业（福建）有限公司</t>
  </si>
  <si>
    <t>福建浦之玉米业有限公司</t>
  </si>
  <si>
    <t>邵武市新建粮食收购有限公司</t>
  </si>
  <si>
    <t>福建旭禾米业有限公司</t>
  </si>
  <si>
    <t>武夷山市天天香冷水米农民专业合作社</t>
  </si>
  <si>
    <t>福建金丰米业有限公司</t>
  </si>
  <si>
    <t>福建省龙岩嘉丰米业有限公司</t>
  </si>
  <si>
    <t>龙岩鸿顺米业有限公司</t>
  </si>
  <si>
    <t>古田县万辉米业有限公司</t>
  </si>
  <si>
    <t>2019年粮食应急大米加工能力建设
及粮食加工企业技改项目补助名单</t>
  </si>
  <si>
    <t>单位：万元</t>
  </si>
  <si>
    <t>序号</t>
  </si>
  <si>
    <t>项目（企业）</t>
  </si>
  <si>
    <t>申报投资</t>
  </si>
  <si>
    <t>审核
认定投资</t>
  </si>
  <si>
    <r>
      <rPr>
        <sz val="11"/>
        <color theme="1"/>
        <rFont val="宋体"/>
        <charset val="134"/>
        <scheme val="minor"/>
      </rPr>
      <t xml:space="preserve">拟补助金额
</t>
    </r>
    <r>
      <rPr>
        <b/>
        <sz val="11"/>
        <color theme="1"/>
        <rFont val="宋体"/>
        <charset val="134"/>
        <scheme val="minor"/>
      </rPr>
      <t>(32.5%比例)</t>
    </r>
  </si>
  <si>
    <t>一、应急大米加工能力建设</t>
  </si>
  <si>
    <t>屏南县粮食购销有限公司应急大米加工项目</t>
  </si>
  <si>
    <t>长汀县钰丰双喜米业有限公司粮食加工生产项目</t>
  </si>
  <si>
    <t>龙岩市连城品品米业有限公司大米加工厂扩建项目</t>
  </si>
  <si>
    <t>泉州福海粮油工业有限公司大米加工项目</t>
  </si>
  <si>
    <t>二、粮食加工企业技改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</si>
</sst>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20"/>
      <color theme="1"/>
      <name val="华康简标题宋"/>
      <charset val="134"/>
    </font>
    <font>
      <sz val="20"/>
      <color theme="1"/>
      <name val="华康简标题宋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3" fontId="0" fillId="0" borderId="1" xfId="8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8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3" fontId="6" fillId="0" borderId="1" xfId="8" applyFont="1" applyBorder="1" applyAlignment="1">
      <alignment horizontal="center" vertical="center" wrapText="1"/>
    </xf>
    <xf numFmtId="43" fontId="6" fillId="0" borderId="1" xfId="8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8" applyFont="1" applyBorder="1" applyAlignment="1">
      <alignment vertical="center"/>
    </xf>
    <xf numFmtId="43" fontId="6" fillId="0" borderId="1" xfId="8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34"/>
  <sheetViews>
    <sheetView topLeftCell="A11" workbookViewId="0">
      <selection activeCell="E16" sqref="E16"/>
    </sheetView>
  </sheetViews>
  <sheetFormatPr defaultColWidth="9" defaultRowHeight="13.5"/>
  <cols>
    <col min="1" max="1" width="24.3666666666667" style="17" customWidth="1"/>
    <col min="2" max="6" width="12" style="18" customWidth="1"/>
    <col min="7" max="7" width="12" style="18" hidden="1" customWidth="1"/>
    <col min="8" max="8" width="12" style="18" customWidth="1"/>
    <col min="9" max="9" width="12" style="18" hidden="1" customWidth="1"/>
    <col min="10" max="10" width="12" style="19" customWidth="1"/>
    <col min="11" max="11" width="12" style="18" customWidth="1"/>
  </cols>
  <sheetData>
    <row r="2" ht="18.75" spans="1:11">
      <c r="A2" s="20" t="s">
        <v>0</v>
      </c>
      <c r="B2" s="21" t="s">
        <v>1</v>
      </c>
      <c r="C2" s="21"/>
      <c r="D2" s="21"/>
      <c r="E2" s="21"/>
      <c r="F2" s="21"/>
      <c r="G2" s="21"/>
      <c r="H2" s="21"/>
      <c r="I2" s="21"/>
      <c r="J2" s="21" t="s">
        <v>2</v>
      </c>
      <c r="K2" s="28" t="s">
        <v>3</v>
      </c>
    </row>
    <row r="3" ht="56.25" spans="1:11">
      <c r="A3" s="20"/>
      <c r="B3" s="22" t="s">
        <v>4</v>
      </c>
      <c r="C3" s="23" t="s">
        <v>5</v>
      </c>
      <c r="D3" s="22" t="s">
        <v>6</v>
      </c>
      <c r="E3" s="23" t="s">
        <v>7</v>
      </c>
      <c r="F3" s="22" t="s">
        <v>8</v>
      </c>
      <c r="G3" s="22"/>
      <c r="H3" s="22" t="s">
        <v>9</v>
      </c>
      <c r="I3" s="22"/>
      <c r="J3" s="21"/>
      <c r="K3" s="28"/>
    </row>
    <row r="4" ht="19" customHeight="1" spans="1:11">
      <c r="A4" s="24" t="s">
        <v>10</v>
      </c>
      <c r="B4" s="14">
        <v>38.35</v>
      </c>
      <c r="C4" s="14"/>
      <c r="D4" s="14">
        <v>9.26</v>
      </c>
      <c r="E4" s="14"/>
      <c r="F4" s="14"/>
      <c r="G4" s="14">
        <f>SUM(B4:F4)</f>
        <v>47.61</v>
      </c>
      <c r="H4" s="14">
        <v>47.61</v>
      </c>
      <c r="I4" s="14">
        <f>G4-H4</f>
        <v>0</v>
      </c>
      <c r="J4" s="14">
        <v>39.91</v>
      </c>
      <c r="K4" s="14">
        <f>H4-J4</f>
        <v>7.7</v>
      </c>
    </row>
    <row r="5" ht="19" customHeight="1" spans="1:11">
      <c r="A5" s="24" t="s">
        <v>11</v>
      </c>
      <c r="B5" s="14">
        <v>114.1</v>
      </c>
      <c r="C5" s="14"/>
      <c r="D5" s="14"/>
      <c r="E5" s="14"/>
      <c r="F5" s="14"/>
      <c r="G5" s="14">
        <f t="shared" ref="G5:G33" si="0">SUM(B5:F5)</f>
        <v>114.1</v>
      </c>
      <c r="H5" s="14">
        <v>114.1</v>
      </c>
      <c r="I5" s="14">
        <f t="shared" ref="I5:I33" si="1">G5-H5</f>
        <v>0</v>
      </c>
      <c r="J5" s="14">
        <v>0</v>
      </c>
      <c r="K5" s="14">
        <f t="shared" ref="K5:K33" si="2">H5-J5</f>
        <v>114.1</v>
      </c>
    </row>
    <row r="6" ht="27" spans="1:11">
      <c r="A6" s="24" t="s">
        <v>12</v>
      </c>
      <c r="B6" s="14"/>
      <c r="C6" s="14"/>
      <c r="D6" s="14"/>
      <c r="E6" s="14"/>
      <c r="F6" s="14">
        <v>38.86</v>
      </c>
      <c r="G6" s="14">
        <f t="shared" si="0"/>
        <v>38.86</v>
      </c>
      <c r="H6" s="14">
        <v>38.86</v>
      </c>
      <c r="I6" s="14">
        <f t="shared" si="1"/>
        <v>0</v>
      </c>
      <c r="J6" s="14">
        <v>0</v>
      </c>
      <c r="K6" s="14">
        <f t="shared" si="2"/>
        <v>38.86</v>
      </c>
    </row>
    <row r="7" ht="19" customHeight="1" spans="1:11">
      <c r="A7" s="24" t="s">
        <v>13</v>
      </c>
      <c r="B7" s="14">
        <v>73.96</v>
      </c>
      <c r="C7" s="14"/>
      <c r="D7" s="14"/>
      <c r="E7" s="14"/>
      <c r="F7" s="14"/>
      <c r="G7" s="14">
        <f t="shared" si="0"/>
        <v>73.96</v>
      </c>
      <c r="H7" s="14">
        <v>73.96</v>
      </c>
      <c r="I7" s="14">
        <f t="shared" si="1"/>
        <v>0</v>
      </c>
      <c r="J7" s="14">
        <v>9.02999999999999</v>
      </c>
      <c r="K7" s="14">
        <f t="shared" si="2"/>
        <v>64.93</v>
      </c>
    </row>
    <row r="8" ht="19" customHeight="1" spans="1:11">
      <c r="A8" s="24" t="s">
        <v>14</v>
      </c>
      <c r="B8" s="14">
        <v>48.84</v>
      </c>
      <c r="C8" s="14"/>
      <c r="D8" s="14"/>
      <c r="E8" s="14"/>
      <c r="F8" s="14"/>
      <c r="G8" s="14">
        <f t="shared" si="0"/>
        <v>48.84</v>
      </c>
      <c r="H8" s="14">
        <v>48.84</v>
      </c>
      <c r="I8" s="14">
        <f t="shared" si="1"/>
        <v>0</v>
      </c>
      <c r="J8" s="14">
        <v>0.690000000000005</v>
      </c>
      <c r="K8" s="14">
        <f t="shared" si="2"/>
        <v>48.15</v>
      </c>
    </row>
    <row r="9" ht="27" spans="1:11">
      <c r="A9" s="24" t="s">
        <v>15</v>
      </c>
      <c r="B9" s="14">
        <v>102.84</v>
      </c>
      <c r="C9" s="14"/>
      <c r="D9" s="14"/>
      <c r="E9" s="14"/>
      <c r="F9" s="14"/>
      <c r="G9" s="14">
        <f t="shared" si="0"/>
        <v>102.84</v>
      </c>
      <c r="H9" s="14">
        <v>102.84</v>
      </c>
      <c r="I9" s="14">
        <f t="shared" si="1"/>
        <v>0</v>
      </c>
      <c r="J9" s="14">
        <v>3.02000000000001</v>
      </c>
      <c r="K9" s="14">
        <f t="shared" si="2"/>
        <v>99.82</v>
      </c>
    </row>
    <row r="10" ht="27" spans="1:11">
      <c r="A10" s="24" t="s">
        <v>16</v>
      </c>
      <c r="B10" s="14">
        <v>55.17</v>
      </c>
      <c r="C10" s="14">
        <v>10.65</v>
      </c>
      <c r="D10" s="14"/>
      <c r="E10" s="14"/>
      <c r="F10" s="14"/>
      <c r="G10" s="14">
        <f t="shared" si="0"/>
        <v>65.82</v>
      </c>
      <c r="H10" s="14">
        <v>65.82</v>
      </c>
      <c r="I10" s="14">
        <f t="shared" si="1"/>
        <v>0</v>
      </c>
      <c r="J10" s="14">
        <v>0</v>
      </c>
      <c r="K10" s="14">
        <f t="shared" si="2"/>
        <v>65.82</v>
      </c>
    </row>
    <row r="11" ht="27" spans="1:11">
      <c r="A11" s="24" t="s">
        <v>17</v>
      </c>
      <c r="B11" s="14">
        <v>114.11</v>
      </c>
      <c r="C11" s="14"/>
      <c r="D11" s="14">
        <v>115.73</v>
      </c>
      <c r="E11" s="14"/>
      <c r="F11" s="14"/>
      <c r="G11" s="14">
        <f t="shared" si="0"/>
        <v>229.84</v>
      </c>
      <c r="H11" s="14">
        <v>229.84</v>
      </c>
      <c r="I11" s="14">
        <f t="shared" si="1"/>
        <v>0</v>
      </c>
      <c r="J11" s="14">
        <v>0</v>
      </c>
      <c r="K11" s="14">
        <f t="shared" si="2"/>
        <v>229.84</v>
      </c>
    </row>
    <row r="12" ht="27" spans="1:11">
      <c r="A12" s="24" t="s">
        <v>18</v>
      </c>
      <c r="B12" s="14">
        <v>173.78</v>
      </c>
      <c r="C12" s="14">
        <v>34.67</v>
      </c>
      <c r="D12" s="14"/>
      <c r="E12" s="14"/>
      <c r="F12" s="14"/>
      <c r="G12" s="14">
        <f t="shared" si="0"/>
        <v>208.45</v>
      </c>
      <c r="H12" s="14">
        <v>208.45</v>
      </c>
      <c r="I12" s="14">
        <f t="shared" si="1"/>
        <v>0</v>
      </c>
      <c r="J12" s="14">
        <v>4.73999999999998</v>
      </c>
      <c r="K12" s="14">
        <f t="shared" si="2"/>
        <v>203.71</v>
      </c>
    </row>
    <row r="13" ht="27" spans="1:11">
      <c r="A13" s="24" t="s">
        <v>19</v>
      </c>
      <c r="B13" s="14">
        <v>144.97</v>
      </c>
      <c r="C13" s="14"/>
      <c r="D13" s="14"/>
      <c r="E13" s="14"/>
      <c r="F13" s="14"/>
      <c r="G13" s="14">
        <f t="shared" si="0"/>
        <v>144.97</v>
      </c>
      <c r="H13" s="14">
        <v>144.97</v>
      </c>
      <c r="I13" s="14">
        <f t="shared" si="1"/>
        <v>0</v>
      </c>
      <c r="J13" s="14">
        <v>4.53</v>
      </c>
      <c r="K13" s="14">
        <f t="shared" si="2"/>
        <v>140.44</v>
      </c>
    </row>
    <row r="14" ht="19" customHeight="1" spans="1:11">
      <c r="A14" s="24" t="s">
        <v>20</v>
      </c>
      <c r="B14" s="14">
        <v>44.78</v>
      </c>
      <c r="C14" s="14"/>
      <c r="D14" s="14"/>
      <c r="E14" s="14"/>
      <c r="F14" s="14"/>
      <c r="G14" s="14">
        <f t="shared" si="0"/>
        <v>44.78</v>
      </c>
      <c r="H14" s="14">
        <v>44.78</v>
      </c>
      <c r="I14" s="14">
        <f t="shared" si="1"/>
        <v>0</v>
      </c>
      <c r="J14" s="14">
        <v>0</v>
      </c>
      <c r="K14" s="14">
        <f t="shared" si="2"/>
        <v>44.78</v>
      </c>
    </row>
    <row r="15" ht="19" customHeight="1" spans="1:11">
      <c r="A15" s="24" t="s">
        <v>21</v>
      </c>
      <c r="B15" s="14">
        <v>52.3</v>
      </c>
      <c r="C15" s="14"/>
      <c r="D15" s="14"/>
      <c r="E15" s="14"/>
      <c r="F15" s="14">
        <v>107.6</v>
      </c>
      <c r="G15" s="14">
        <f t="shared" si="0"/>
        <v>159.9</v>
      </c>
      <c r="H15" s="14">
        <v>159.9</v>
      </c>
      <c r="I15" s="14">
        <f t="shared" si="1"/>
        <v>0</v>
      </c>
      <c r="J15" s="14">
        <v>46</v>
      </c>
      <c r="K15" s="14">
        <f t="shared" si="2"/>
        <v>113.9</v>
      </c>
    </row>
    <row r="16" ht="27" spans="1:11">
      <c r="A16" s="25" t="s">
        <v>22</v>
      </c>
      <c r="B16" s="14">
        <v>53.14</v>
      </c>
      <c r="C16" s="14"/>
      <c r="D16" s="14">
        <f>H16-B16</f>
        <v>61.3</v>
      </c>
      <c r="E16" s="14"/>
      <c r="F16" s="14"/>
      <c r="G16" s="14">
        <f t="shared" si="0"/>
        <v>114.44</v>
      </c>
      <c r="H16" s="14">
        <v>114.44</v>
      </c>
      <c r="I16" s="14">
        <f t="shared" si="1"/>
        <v>0</v>
      </c>
      <c r="J16" s="14">
        <v>0</v>
      </c>
      <c r="K16" s="14">
        <f t="shared" si="2"/>
        <v>114.44</v>
      </c>
    </row>
    <row r="17" ht="19" customHeight="1" spans="1:11">
      <c r="A17" s="24" t="s">
        <v>23</v>
      </c>
      <c r="B17" s="14">
        <v>16.4</v>
      </c>
      <c r="C17" s="14"/>
      <c r="D17" s="14">
        <v>5.8</v>
      </c>
      <c r="E17" s="14"/>
      <c r="F17" s="14">
        <v>41.8</v>
      </c>
      <c r="G17" s="14">
        <f t="shared" si="0"/>
        <v>64</v>
      </c>
      <c r="H17" s="14">
        <v>64</v>
      </c>
      <c r="I17" s="14">
        <f t="shared" si="1"/>
        <v>0</v>
      </c>
      <c r="J17" s="14">
        <v>0</v>
      </c>
      <c r="K17" s="14">
        <f t="shared" si="2"/>
        <v>64</v>
      </c>
    </row>
    <row r="18" spans="1:11">
      <c r="A18" s="24" t="s">
        <v>24</v>
      </c>
      <c r="B18" s="14">
        <v>18.5</v>
      </c>
      <c r="C18" s="14"/>
      <c r="D18" s="14">
        <v>55</v>
      </c>
      <c r="E18" s="14"/>
      <c r="F18" s="14">
        <v>16.59</v>
      </c>
      <c r="G18" s="14">
        <f t="shared" si="0"/>
        <v>90.09</v>
      </c>
      <c r="H18" s="14">
        <v>90.09</v>
      </c>
      <c r="I18" s="14">
        <f t="shared" si="1"/>
        <v>0</v>
      </c>
      <c r="J18" s="14">
        <v>0</v>
      </c>
      <c r="K18" s="14">
        <f t="shared" si="2"/>
        <v>90.09</v>
      </c>
    </row>
    <row r="19" ht="19" customHeight="1" spans="1:11">
      <c r="A19" s="24" t="s">
        <v>25</v>
      </c>
      <c r="B19" s="14">
        <v>153.7</v>
      </c>
      <c r="C19" s="14">
        <v>12</v>
      </c>
      <c r="D19" s="14"/>
      <c r="E19" s="14"/>
      <c r="F19" s="14"/>
      <c r="G19" s="14">
        <f t="shared" si="0"/>
        <v>165.7</v>
      </c>
      <c r="H19" s="14">
        <v>165.7</v>
      </c>
      <c r="I19" s="14">
        <f t="shared" si="1"/>
        <v>0</v>
      </c>
      <c r="J19" s="14">
        <v>0</v>
      </c>
      <c r="K19" s="14">
        <f t="shared" si="2"/>
        <v>165.7</v>
      </c>
    </row>
    <row r="20" ht="19" customHeight="1" spans="1:11">
      <c r="A20" s="24" t="s">
        <v>26</v>
      </c>
      <c r="B20" s="14">
        <v>32.91</v>
      </c>
      <c r="C20" s="14"/>
      <c r="D20" s="14"/>
      <c r="E20" s="14"/>
      <c r="F20" s="14"/>
      <c r="G20" s="14">
        <f t="shared" si="0"/>
        <v>32.91</v>
      </c>
      <c r="H20" s="14">
        <v>32.91</v>
      </c>
      <c r="I20" s="14">
        <f t="shared" si="1"/>
        <v>0</v>
      </c>
      <c r="J20" s="14">
        <v>0</v>
      </c>
      <c r="K20" s="14">
        <f t="shared" si="2"/>
        <v>32.91</v>
      </c>
    </row>
    <row r="21" ht="19" customHeight="1" spans="1:11">
      <c r="A21" s="24" t="s">
        <v>27</v>
      </c>
      <c r="B21" s="14">
        <v>35.13</v>
      </c>
      <c r="C21" s="14"/>
      <c r="D21" s="14"/>
      <c r="E21" s="14"/>
      <c r="F21" s="14"/>
      <c r="G21" s="14">
        <f t="shared" si="0"/>
        <v>35.13</v>
      </c>
      <c r="H21" s="14">
        <v>35.13</v>
      </c>
      <c r="I21" s="14">
        <f t="shared" si="1"/>
        <v>0</v>
      </c>
      <c r="J21" s="14">
        <v>1.21</v>
      </c>
      <c r="K21" s="14">
        <f t="shared" si="2"/>
        <v>33.92</v>
      </c>
    </row>
    <row r="22" ht="27" spans="1:11">
      <c r="A22" s="24" t="s">
        <v>28</v>
      </c>
      <c r="B22" s="14">
        <v>40.3</v>
      </c>
      <c r="C22" s="14"/>
      <c r="D22" s="14"/>
      <c r="E22" s="14"/>
      <c r="F22" s="14"/>
      <c r="G22" s="14">
        <f t="shared" si="0"/>
        <v>40.3</v>
      </c>
      <c r="H22" s="14">
        <v>40.3</v>
      </c>
      <c r="I22" s="14">
        <f t="shared" si="1"/>
        <v>0</v>
      </c>
      <c r="J22" s="14">
        <v>0</v>
      </c>
      <c r="K22" s="14">
        <f t="shared" si="2"/>
        <v>40.3</v>
      </c>
    </row>
    <row r="23" ht="19" customHeight="1" spans="1:11">
      <c r="A23" s="24" t="s">
        <v>29</v>
      </c>
      <c r="B23" s="14">
        <v>91.43</v>
      </c>
      <c r="C23" s="14"/>
      <c r="D23" s="14"/>
      <c r="E23" s="14"/>
      <c r="F23" s="14"/>
      <c r="G23" s="14">
        <f t="shared" si="0"/>
        <v>91.43</v>
      </c>
      <c r="H23" s="14">
        <v>91.43</v>
      </c>
      <c r="I23" s="14">
        <f t="shared" si="1"/>
        <v>0</v>
      </c>
      <c r="J23" s="14">
        <v>0</v>
      </c>
      <c r="K23" s="14">
        <f t="shared" si="2"/>
        <v>91.43</v>
      </c>
    </row>
    <row r="24" ht="19" customHeight="1" spans="1:11">
      <c r="A24" s="24" t="s">
        <v>30</v>
      </c>
      <c r="B24" s="14">
        <v>36.65</v>
      </c>
      <c r="C24" s="14"/>
      <c r="D24" s="14"/>
      <c r="E24" s="14"/>
      <c r="F24" s="14"/>
      <c r="G24" s="14">
        <f t="shared" si="0"/>
        <v>36.65</v>
      </c>
      <c r="H24" s="14">
        <v>36.65</v>
      </c>
      <c r="I24" s="14">
        <f t="shared" si="1"/>
        <v>0</v>
      </c>
      <c r="J24" s="14">
        <v>0</v>
      </c>
      <c r="K24" s="14">
        <f t="shared" si="2"/>
        <v>36.65</v>
      </c>
    </row>
    <row r="25" spans="1:11">
      <c r="A25" s="24" t="s">
        <v>31</v>
      </c>
      <c r="B25" s="14">
        <v>148.88</v>
      </c>
      <c r="C25" s="14"/>
      <c r="D25" s="14"/>
      <c r="E25" s="14"/>
      <c r="F25" s="14"/>
      <c r="G25" s="14">
        <f t="shared" si="0"/>
        <v>148.88</v>
      </c>
      <c r="H25" s="14">
        <v>148.88</v>
      </c>
      <c r="I25" s="14">
        <f t="shared" si="1"/>
        <v>0</v>
      </c>
      <c r="J25" s="14">
        <v>50.73</v>
      </c>
      <c r="K25" s="14">
        <f t="shared" si="2"/>
        <v>98.15</v>
      </c>
    </row>
    <row r="26" ht="19" customHeight="1" spans="1:11">
      <c r="A26" s="24" t="s">
        <v>32</v>
      </c>
      <c r="B26" s="14"/>
      <c r="C26" s="14"/>
      <c r="D26" s="14">
        <v>100.42</v>
      </c>
      <c r="E26" s="14"/>
      <c r="F26" s="14"/>
      <c r="G26" s="14">
        <f t="shared" si="0"/>
        <v>100.42</v>
      </c>
      <c r="H26" s="14">
        <v>100.42</v>
      </c>
      <c r="I26" s="14">
        <f t="shared" si="1"/>
        <v>0</v>
      </c>
      <c r="J26" s="14">
        <v>8.14999999999999</v>
      </c>
      <c r="K26" s="14">
        <f t="shared" si="2"/>
        <v>92.27</v>
      </c>
    </row>
    <row r="27" ht="27" spans="1:11">
      <c r="A27" s="24" t="s">
        <v>33</v>
      </c>
      <c r="B27" s="14">
        <v>56.3</v>
      </c>
      <c r="C27" s="14"/>
      <c r="D27" s="14"/>
      <c r="E27" s="14"/>
      <c r="F27" s="14"/>
      <c r="G27" s="14">
        <f t="shared" si="0"/>
        <v>56.3</v>
      </c>
      <c r="H27" s="14">
        <v>56.3</v>
      </c>
      <c r="I27" s="14">
        <f t="shared" si="1"/>
        <v>0</v>
      </c>
      <c r="J27" s="14">
        <v>4</v>
      </c>
      <c r="K27" s="14">
        <f t="shared" si="2"/>
        <v>52.3</v>
      </c>
    </row>
    <row r="28" ht="19" customHeight="1" spans="1:11">
      <c r="A28" s="24" t="s">
        <v>34</v>
      </c>
      <c r="B28" s="14">
        <v>151</v>
      </c>
      <c r="C28" s="14"/>
      <c r="D28" s="14"/>
      <c r="E28" s="14"/>
      <c r="F28" s="14"/>
      <c r="G28" s="14">
        <f t="shared" si="0"/>
        <v>151</v>
      </c>
      <c r="H28" s="14">
        <v>151</v>
      </c>
      <c r="I28" s="14">
        <f t="shared" si="1"/>
        <v>0</v>
      </c>
      <c r="J28" s="14">
        <v>151</v>
      </c>
      <c r="K28" s="14">
        <f t="shared" si="2"/>
        <v>0</v>
      </c>
    </row>
    <row r="29" ht="27" spans="1:11">
      <c r="A29" s="24" t="s">
        <v>35</v>
      </c>
      <c r="B29" s="14">
        <v>98.99</v>
      </c>
      <c r="C29" s="14"/>
      <c r="D29" s="14"/>
      <c r="E29" s="14"/>
      <c r="F29" s="14"/>
      <c r="G29" s="14">
        <f t="shared" si="0"/>
        <v>98.99</v>
      </c>
      <c r="H29" s="14">
        <v>98.99</v>
      </c>
      <c r="I29" s="14">
        <f t="shared" si="1"/>
        <v>0</v>
      </c>
      <c r="J29" s="14">
        <v>98.99</v>
      </c>
      <c r="K29" s="14">
        <f t="shared" si="2"/>
        <v>0</v>
      </c>
    </row>
    <row r="30" ht="19" customHeight="1" spans="1:11">
      <c r="A30" s="24" t="s">
        <v>36</v>
      </c>
      <c r="B30" s="14"/>
      <c r="C30" s="14"/>
      <c r="D30" s="14">
        <v>110</v>
      </c>
      <c r="E30" s="14"/>
      <c r="F30" s="14"/>
      <c r="G30" s="14">
        <f t="shared" si="0"/>
        <v>110</v>
      </c>
      <c r="H30" s="14">
        <v>110</v>
      </c>
      <c r="I30" s="14">
        <f t="shared" si="1"/>
        <v>0</v>
      </c>
      <c r="J30" s="14">
        <v>89.4</v>
      </c>
      <c r="K30" s="14">
        <f t="shared" si="2"/>
        <v>20.6</v>
      </c>
    </row>
    <row r="31" ht="27" spans="1:11">
      <c r="A31" s="24" t="s">
        <v>37</v>
      </c>
      <c r="B31" s="14">
        <v>34.35</v>
      </c>
      <c r="C31" s="14"/>
      <c r="D31" s="14"/>
      <c r="E31" s="14"/>
      <c r="F31" s="14">
        <v>123.05</v>
      </c>
      <c r="G31" s="14">
        <f t="shared" si="0"/>
        <v>157.4</v>
      </c>
      <c r="H31" s="14">
        <v>157.4</v>
      </c>
      <c r="I31" s="14">
        <f t="shared" si="1"/>
        <v>0</v>
      </c>
      <c r="J31" s="14">
        <v>4.69</v>
      </c>
      <c r="K31" s="14">
        <f t="shared" si="2"/>
        <v>152.71</v>
      </c>
    </row>
    <row r="32" ht="19" customHeight="1" spans="1:11">
      <c r="A32" s="24" t="s">
        <v>38</v>
      </c>
      <c r="B32" s="14">
        <v>47.2</v>
      </c>
      <c r="C32" s="14"/>
      <c r="D32" s="14"/>
      <c r="E32" s="14"/>
      <c r="F32" s="14">
        <v>12.3</v>
      </c>
      <c r="G32" s="14">
        <f t="shared" si="0"/>
        <v>59.5</v>
      </c>
      <c r="H32" s="14">
        <v>59.5</v>
      </c>
      <c r="I32" s="14">
        <f t="shared" si="1"/>
        <v>0</v>
      </c>
      <c r="J32" s="14">
        <v>57.8</v>
      </c>
      <c r="K32" s="14">
        <f t="shared" si="2"/>
        <v>1.7</v>
      </c>
    </row>
    <row r="33" ht="19" customHeight="1" spans="1:11">
      <c r="A33" s="24" t="s">
        <v>39</v>
      </c>
      <c r="B33" s="14">
        <v>55.89</v>
      </c>
      <c r="C33" s="14"/>
      <c r="D33" s="14"/>
      <c r="E33" s="14"/>
      <c r="F33" s="14"/>
      <c r="G33" s="14">
        <f t="shared" si="0"/>
        <v>55.89</v>
      </c>
      <c r="H33" s="14">
        <v>55.89</v>
      </c>
      <c r="I33" s="14">
        <f t="shared" si="1"/>
        <v>0</v>
      </c>
      <c r="J33" s="14">
        <v>55.89</v>
      </c>
      <c r="K33" s="14">
        <f t="shared" si="2"/>
        <v>0</v>
      </c>
    </row>
    <row r="34" s="1" customFormat="1" spans="1:11">
      <c r="A34" s="26" t="s">
        <v>9</v>
      </c>
      <c r="B34" s="26"/>
      <c r="C34" s="26"/>
      <c r="D34" s="26"/>
      <c r="E34" s="26"/>
      <c r="F34" s="26"/>
      <c r="G34" s="26"/>
      <c r="H34" s="27">
        <f>SUM(H4:H33)</f>
        <v>2889</v>
      </c>
      <c r="I34" s="27"/>
      <c r="J34" s="29">
        <f t="shared" ref="J34:K34" si="3">SUM(J4:J33)</f>
        <v>629.78</v>
      </c>
      <c r="K34" s="27">
        <f t="shared" si="3"/>
        <v>2259.22</v>
      </c>
    </row>
  </sheetData>
  <autoFilter ref="A3:K34">
    <extLst/>
  </autoFilter>
  <mergeCells count="5">
    <mergeCell ref="B2:H2"/>
    <mergeCell ref="A34:F34"/>
    <mergeCell ref="A2:A3"/>
    <mergeCell ref="J2:J3"/>
    <mergeCell ref="K2:K3"/>
  </mergeCells>
  <pageMargins left="0.707638888888889" right="0.707638888888889" top="0.747916666666667" bottom="0.747916666666667" header="0.313888888888889" footer="0.313888888888889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2:E41"/>
  <sheetViews>
    <sheetView showZeros="0" tabSelected="1" workbookViewId="0">
      <selection activeCell="I4" sqref="I4"/>
    </sheetView>
  </sheetViews>
  <sheetFormatPr defaultColWidth="9" defaultRowHeight="13.5" outlineLevelCol="4"/>
  <cols>
    <col min="1" max="1" width="5.25" customWidth="1"/>
    <col min="2" max="2" width="33.25" customWidth="1"/>
    <col min="3" max="3" width="11.75" customWidth="1"/>
    <col min="4" max="4" width="15.875" customWidth="1"/>
    <col min="5" max="5" width="21.75" customWidth="1"/>
    <col min="7" max="7" width="9.375"/>
  </cols>
  <sheetData>
    <row r="2" ht="55" customHeight="1" spans="1:5">
      <c r="A2" s="3" t="s">
        <v>40</v>
      </c>
      <c r="B2" s="4"/>
      <c r="C2" s="4"/>
      <c r="D2" s="4"/>
      <c r="E2" s="4"/>
    </row>
    <row r="3" ht="24" customHeight="1" spans="5:5">
      <c r="E3" s="5" t="s">
        <v>41</v>
      </c>
    </row>
    <row r="4" ht="34" customHeight="1" spans="1:5">
      <c r="A4" s="6" t="s">
        <v>42</v>
      </c>
      <c r="B4" s="6" t="s">
        <v>43</v>
      </c>
      <c r="C4" s="6" t="s">
        <v>44</v>
      </c>
      <c r="D4" s="7" t="s">
        <v>45</v>
      </c>
      <c r="E4" s="8" t="s">
        <v>46</v>
      </c>
    </row>
    <row r="5" s="1" customFormat="1" ht="31" customHeight="1" spans="1:5">
      <c r="A5" s="9"/>
      <c r="B5" s="9" t="s">
        <v>9</v>
      </c>
      <c r="C5" s="9"/>
      <c r="D5" s="9"/>
      <c r="E5" s="10">
        <f>E6+E11</f>
        <v>1118.7955</v>
      </c>
    </row>
    <row r="6" s="2" customFormat="1" ht="25" customHeight="1" spans="1:5">
      <c r="A6" s="11"/>
      <c r="B6" s="12" t="s">
        <v>47</v>
      </c>
      <c r="C6" s="11"/>
      <c r="D6" s="11"/>
      <c r="E6" s="11">
        <f>SUM(E7:E10)</f>
        <v>360</v>
      </c>
    </row>
    <row r="7" ht="44" customHeight="1" spans="1:5">
      <c r="A7" s="6">
        <v>1</v>
      </c>
      <c r="B7" s="7" t="s">
        <v>48</v>
      </c>
      <c r="C7" s="6"/>
      <c r="D7" s="6"/>
      <c r="E7" s="6">
        <v>120</v>
      </c>
    </row>
    <row r="8" ht="42" customHeight="1" spans="1:5">
      <c r="A8" s="6">
        <v>2</v>
      </c>
      <c r="B8" s="7" t="s">
        <v>49</v>
      </c>
      <c r="C8" s="6"/>
      <c r="D8" s="6"/>
      <c r="E8" s="6">
        <v>120</v>
      </c>
    </row>
    <row r="9" ht="39" customHeight="1" spans="1:5">
      <c r="A9" s="6">
        <v>3</v>
      </c>
      <c r="B9" s="7" t="s">
        <v>50</v>
      </c>
      <c r="C9" s="6"/>
      <c r="D9" s="6"/>
      <c r="E9" s="6">
        <v>120</v>
      </c>
    </row>
    <row r="10" ht="40" customHeight="1" spans="1:5">
      <c r="A10" s="6">
        <v>4</v>
      </c>
      <c r="B10" s="7" t="s">
        <v>51</v>
      </c>
      <c r="C10" s="6"/>
      <c r="D10" s="6"/>
      <c r="E10" s="6"/>
    </row>
    <row r="11" s="2" customFormat="1" ht="25" customHeight="1" spans="1:5">
      <c r="A11" s="11"/>
      <c r="B11" s="12" t="s">
        <v>52</v>
      </c>
      <c r="C11" s="11">
        <f>SUM(C12:C41)</f>
        <v>2889</v>
      </c>
      <c r="D11" s="11">
        <f>SUM(D12:D41)</f>
        <v>2508.69</v>
      </c>
      <c r="E11" s="13">
        <f>SUM(E12:E41)</f>
        <v>758.7955</v>
      </c>
    </row>
    <row r="12" ht="36" customHeight="1" spans="1:5">
      <c r="A12" s="6">
        <v>1</v>
      </c>
      <c r="B12" s="7" t="s">
        <v>10</v>
      </c>
      <c r="C12" s="14">
        <v>47.61</v>
      </c>
      <c r="D12" s="6">
        <v>7.7</v>
      </c>
      <c r="E12" s="15">
        <v>0</v>
      </c>
    </row>
    <row r="13" ht="25" customHeight="1" spans="1:5">
      <c r="A13" s="6">
        <v>2</v>
      </c>
      <c r="B13" s="7" t="s">
        <v>11</v>
      </c>
      <c r="C13" s="14">
        <v>114.1</v>
      </c>
      <c r="D13" s="6">
        <v>114.1</v>
      </c>
      <c r="E13" s="15">
        <f>D13*0.325</f>
        <v>37.0825</v>
      </c>
    </row>
    <row r="14" ht="25" customHeight="1" spans="1:5">
      <c r="A14" s="6">
        <v>3</v>
      </c>
      <c r="B14" s="7" t="s">
        <v>12</v>
      </c>
      <c r="C14" s="14">
        <v>38.86</v>
      </c>
      <c r="D14" s="6">
        <v>38.86</v>
      </c>
      <c r="E14" s="15">
        <f>D14*0.325+0.002</f>
        <v>12.6315</v>
      </c>
    </row>
    <row r="15" ht="25" customHeight="1" spans="1:5">
      <c r="A15" s="6">
        <v>4</v>
      </c>
      <c r="B15" s="7" t="s">
        <v>13</v>
      </c>
      <c r="C15" s="14">
        <v>73.96</v>
      </c>
      <c r="D15" s="6">
        <v>64.93</v>
      </c>
      <c r="E15" s="15">
        <f t="shared" ref="E14:E41" si="0">D15*0.325</f>
        <v>21.10225</v>
      </c>
    </row>
    <row r="16" ht="25" customHeight="1" spans="1:5">
      <c r="A16" s="6">
        <v>5</v>
      </c>
      <c r="B16" s="7" t="s">
        <v>14</v>
      </c>
      <c r="C16" s="14">
        <v>48.84</v>
      </c>
      <c r="D16" s="6">
        <v>48.15</v>
      </c>
      <c r="E16" s="15">
        <f t="shared" si="0"/>
        <v>15.64875</v>
      </c>
    </row>
    <row r="17" ht="25" customHeight="1" spans="1:5">
      <c r="A17" s="6">
        <v>6</v>
      </c>
      <c r="B17" s="7" t="s">
        <v>15</v>
      </c>
      <c r="C17" s="14">
        <v>102.84</v>
      </c>
      <c r="D17" s="6">
        <v>101.56</v>
      </c>
      <c r="E17" s="15">
        <v>33</v>
      </c>
    </row>
    <row r="18" ht="25" customHeight="1" spans="1:5">
      <c r="A18" s="6">
        <v>7</v>
      </c>
      <c r="B18" s="7" t="s">
        <v>16</v>
      </c>
      <c r="C18" s="14">
        <v>65.82</v>
      </c>
      <c r="D18" s="6">
        <v>65.82</v>
      </c>
      <c r="E18" s="15">
        <f t="shared" si="0"/>
        <v>21.3915</v>
      </c>
    </row>
    <row r="19" ht="25" customHeight="1" spans="1:5">
      <c r="A19" s="6">
        <v>8</v>
      </c>
      <c r="B19" s="7" t="s">
        <v>17</v>
      </c>
      <c r="C19" s="14">
        <v>229.84</v>
      </c>
      <c r="D19" s="6">
        <v>229.84</v>
      </c>
      <c r="E19" s="15">
        <v>50</v>
      </c>
    </row>
    <row r="20" ht="25" customHeight="1" spans="1:5">
      <c r="A20" s="6">
        <v>9</v>
      </c>
      <c r="B20" s="7" t="s">
        <v>18</v>
      </c>
      <c r="C20" s="14">
        <v>208.45</v>
      </c>
      <c r="D20" s="6">
        <v>203.71</v>
      </c>
      <c r="E20" s="15">
        <v>50</v>
      </c>
    </row>
    <row r="21" ht="25" customHeight="1" spans="1:5">
      <c r="A21" s="6">
        <v>10</v>
      </c>
      <c r="B21" s="16" t="s">
        <v>19</v>
      </c>
      <c r="C21" s="14">
        <v>144.97</v>
      </c>
      <c r="D21" s="6">
        <v>140.44</v>
      </c>
      <c r="E21" s="15">
        <f t="shared" si="0"/>
        <v>45.643</v>
      </c>
    </row>
    <row r="22" ht="25" customHeight="1" spans="1:5">
      <c r="A22" s="6">
        <v>11</v>
      </c>
      <c r="B22" s="7" t="s">
        <v>20</v>
      </c>
      <c r="C22" s="14">
        <v>44.78</v>
      </c>
      <c r="D22" s="6">
        <v>44.78</v>
      </c>
      <c r="E22" s="15">
        <f t="shared" si="0"/>
        <v>14.5535</v>
      </c>
    </row>
    <row r="23" ht="25" customHeight="1" spans="1:5">
      <c r="A23" s="6">
        <v>12</v>
      </c>
      <c r="B23" s="7" t="s">
        <v>21</v>
      </c>
      <c r="C23" s="14">
        <v>159.9</v>
      </c>
      <c r="D23" s="6">
        <f>113.9+46</f>
        <v>159.9</v>
      </c>
      <c r="E23" s="15">
        <v>50</v>
      </c>
    </row>
    <row r="24" ht="25" customHeight="1" spans="1:5">
      <c r="A24" s="6">
        <v>13</v>
      </c>
      <c r="B24" s="7" t="s">
        <v>22</v>
      </c>
      <c r="C24" s="14">
        <v>114.44</v>
      </c>
      <c r="D24" s="6">
        <v>114.44</v>
      </c>
      <c r="E24" s="15">
        <f t="shared" si="0"/>
        <v>37.193</v>
      </c>
    </row>
    <row r="25" ht="25" customHeight="1" spans="1:5">
      <c r="A25" s="6">
        <v>14</v>
      </c>
      <c r="B25" s="7" t="s">
        <v>23</v>
      </c>
      <c r="C25" s="14">
        <v>64</v>
      </c>
      <c r="D25" s="6">
        <v>64</v>
      </c>
      <c r="E25" s="15">
        <f t="shared" si="0"/>
        <v>20.8</v>
      </c>
    </row>
    <row r="26" ht="25" customHeight="1" spans="1:5">
      <c r="A26" s="6">
        <v>15</v>
      </c>
      <c r="B26" s="7" t="s">
        <v>24</v>
      </c>
      <c r="C26" s="14">
        <v>90.09</v>
      </c>
      <c r="D26" s="6">
        <v>90.09</v>
      </c>
      <c r="E26" s="15">
        <f t="shared" si="0"/>
        <v>29.27925</v>
      </c>
    </row>
    <row r="27" ht="25" customHeight="1" spans="1:5">
      <c r="A27" s="6">
        <v>16</v>
      </c>
      <c r="B27" s="7" t="s">
        <v>25</v>
      </c>
      <c r="C27" s="14">
        <v>165.7</v>
      </c>
      <c r="D27" s="6">
        <v>165.7</v>
      </c>
      <c r="E27" s="15">
        <v>50</v>
      </c>
    </row>
    <row r="28" ht="25" customHeight="1" spans="1:5">
      <c r="A28" s="6">
        <v>17</v>
      </c>
      <c r="B28" s="7" t="s">
        <v>26</v>
      </c>
      <c r="C28" s="14">
        <v>32.91</v>
      </c>
      <c r="D28" s="6">
        <v>32.91</v>
      </c>
      <c r="E28" s="15">
        <f t="shared" si="0"/>
        <v>10.69575</v>
      </c>
    </row>
    <row r="29" ht="25" customHeight="1" spans="1:5">
      <c r="A29" s="6">
        <v>18</v>
      </c>
      <c r="B29" s="7" t="s">
        <v>27</v>
      </c>
      <c r="C29" s="14">
        <v>35.13</v>
      </c>
      <c r="D29" s="6">
        <v>33.92</v>
      </c>
      <c r="E29" s="15">
        <v>11</v>
      </c>
    </row>
    <row r="30" ht="25" customHeight="1" spans="1:5">
      <c r="A30" s="6">
        <v>19</v>
      </c>
      <c r="B30" s="16" t="s">
        <v>28</v>
      </c>
      <c r="C30" s="14">
        <v>40.3</v>
      </c>
      <c r="D30" s="6">
        <v>40.3</v>
      </c>
      <c r="E30" s="15">
        <f t="shared" si="0"/>
        <v>13.0975</v>
      </c>
    </row>
    <row r="31" ht="25" customHeight="1" spans="1:5">
      <c r="A31" s="6">
        <v>20</v>
      </c>
      <c r="B31" s="7" t="s">
        <v>29</v>
      </c>
      <c r="C31" s="14">
        <v>91.43</v>
      </c>
      <c r="D31" s="6">
        <v>91.43</v>
      </c>
      <c r="E31" s="15">
        <v>29.7</v>
      </c>
    </row>
    <row r="32" ht="25" customHeight="1" spans="1:5">
      <c r="A32" s="6">
        <v>21</v>
      </c>
      <c r="B32" s="7" t="s">
        <v>30</v>
      </c>
      <c r="C32" s="14">
        <v>36.65</v>
      </c>
      <c r="D32" s="6">
        <v>36.65</v>
      </c>
      <c r="E32" s="15">
        <v>11.9</v>
      </c>
    </row>
    <row r="33" ht="25" customHeight="1" spans="1:5">
      <c r="A33" s="6">
        <v>22</v>
      </c>
      <c r="B33" s="7" t="s">
        <v>31</v>
      </c>
      <c r="C33" s="14">
        <v>148.88</v>
      </c>
      <c r="D33" s="6">
        <v>148.88</v>
      </c>
      <c r="E33" s="15">
        <f t="shared" si="0"/>
        <v>48.386</v>
      </c>
    </row>
    <row r="34" ht="25" customHeight="1" spans="1:5">
      <c r="A34" s="6">
        <v>23</v>
      </c>
      <c r="B34" s="7" t="s">
        <v>32</v>
      </c>
      <c r="C34" s="14">
        <v>100.42</v>
      </c>
      <c r="D34" s="6">
        <v>92.27</v>
      </c>
      <c r="E34" s="15">
        <f t="shared" si="0"/>
        <v>29.98775</v>
      </c>
    </row>
    <row r="35" ht="25" customHeight="1" spans="1:5">
      <c r="A35" s="6">
        <v>24</v>
      </c>
      <c r="B35" s="7" t="s">
        <v>33</v>
      </c>
      <c r="C35" s="14">
        <v>56.3</v>
      </c>
      <c r="D35" s="6">
        <v>52.3</v>
      </c>
      <c r="E35" s="15">
        <f t="shared" si="0"/>
        <v>16.9975</v>
      </c>
    </row>
    <row r="36" ht="25" customHeight="1" spans="1:5">
      <c r="A36" s="6">
        <v>25</v>
      </c>
      <c r="B36" s="7" t="s">
        <v>34</v>
      </c>
      <c r="C36" s="14">
        <v>151</v>
      </c>
      <c r="D36" s="6">
        <v>151</v>
      </c>
      <c r="E36" s="15">
        <f t="shared" si="0"/>
        <v>49.075</v>
      </c>
    </row>
    <row r="37" ht="31" customHeight="1" spans="1:5">
      <c r="A37" s="6">
        <v>26</v>
      </c>
      <c r="B37" s="16" t="s">
        <v>35</v>
      </c>
      <c r="C37" s="14">
        <v>98.99</v>
      </c>
      <c r="D37" s="6">
        <v>0</v>
      </c>
      <c r="E37" s="15">
        <f t="shared" si="0"/>
        <v>0</v>
      </c>
    </row>
    <row r="38" ht="32" customHeight="1" spans="1:5">
      <c r="A38" s="6">
        <v>27</v>
      </c>
      <c r="B38" s="7" t="s">
        <v>36</v>
      </c>
      <c r="C38" s="14">
        <v>110</v>
      </c>
      <c r="D38" s="6">
        <v>20.6</v>
      </c>
      <c r="E38" s="15"/>
    </row>
    <row r="39" ht="25" customHeight="1" spans="1:5">
      <c r="A39" s="6">
        <v>28</v>
      </c>
      <c r="B39" s="7" t="s">
        <v>37</v>
      </c>
      <c r="C39" s="14">
        <v>157.4</v>
      </c>
      <c r="D39" s="6">
        <v>152.71</v>
      </c>
      <c r="E39" s="15">
        <f t="shared" si="0"/>
        <v>49.63075</v>
      </c>
    </row>
    <row r="40" ht="30" customHeight="1" spans="1:5">
      <c r="A40" s="6">
        <v>29</v>
      </c>
      <c r="B40" s="7" t="s">
        <v>38</v>
      </c>
      <c r="C40" s="14">
        <v>59.5</v>
      </c>
      <c r="D40" s="6">
        <v>1.7</v>
      </c>
      <c r="E40" s="15"/>
    </row>
    <row r="41" ht="34" customHeight="1" spans="1:5">
      <c r="A41" s="6">
        <v>30</v>
      </c>
      <c r="B41" s="7" t="s">
        <v>39</v>
      </c>
      <c r="C41" s="14">
        <v>55.89</v>
      </c>
      <c r="D41" s="6">
        <v>0</v>
      </c>
      <c r="E41" s="15">
        <f t="shared" si="0"/>
        <v>0</v>
      </c>
    </row>
  </sheetData>
  <mergeCells count="1">
    <mergeCell ref="A2:E2"/>
  </mergeCells>
  <pageMargins left="0.700694444444445" right="0.471527777777778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2019-07-25T07:29:57Z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